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kalasku" sheetId="1" state="visible" r:id="rId1"/>
  </sheets>
  <definedNames>
    <definedName name="_xlnm.Print_Area" localSheetId="0">'Matkalasku'!$A$1:$H$62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.m.yyyy"/>
    <numFmt numFmtId="165" formatCode="#,##0.00 &quot;€&quot;;-#,##0.00 &quot;€&quot;"/>
    <numFmt numFmtId="166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111111"/>
      <sz val="22"/>
    </font>
    <font>
      <name val="Arial"/>
      <color rgb="006E6E73"/>
      <sz val="9"/>
    </font>
    <font>
      <name val="Arial"/>
      <b val="1"/>
      <color rgb="0023458F"/>
      <sz val="9"/>
    </font>
    <font>
      <name val="Arial"/>
      <color rgb="00111111"/>
      <sz val="10"/>
    </font>
    <font>
      <name val="Arial"/>
      <b val="1"/>
      <color rgb="00111111"/>
      <sz val="9"/>
    </font>
    <font>
      <name val="Arial"/>
      <color rgb="006E6E73"/>
      <sz val="8"/>
    </font>
    <font>
      <name val="Arial"/>
      <b val="1"/>
      <color rgb="00111111"/>
      <sz val="10"/>
    </font>
    <font>
      <name val="Arial"/>
      <i val="1"/>
      <color rgb="008A5A00"/>
      <sz val="10"/>
    </font>
    <font>
      <name val="Arial"/>
      <b val="1"/>
      <color rgb="00111111"/>
      <sz val="12"/>
    </font>
    <font>
      <name val="Arial"/>
      <color rgb="006E6E73"/>
      <sz val="7"/>
    </font>
  </fonts>
  <fills count="5">
    <fill>
      <patternFill/>
    </fill>
    <fill>
      <patternFill patternType="gray125"/>
    </fill>
    <fill>
      <patternFill patternType="solid">
        <fgColor rgb="00FFF8E1"/>
        <bgColor rgb="00FFF8E1"/>
      </patternFill>
    </fill>
    <fill>
      <patternFill patternType="solid">
        <fgColor rgb="00E6EEFB"/>
        <bgColor rgb="00E6EEFB"/>
      </patternFill>
    </fill>
    <fill>
      <patternFill patternType="solid">
        <fgColor rgb="00F2F4F7"/>
        <bgColor rgb="00F2F4F7"/>
      </patternFill>
    </fill>
  </fills>
  <borders count="7">
    <border>
      <left/>
      <right/>
      <top/>
      <bottom/>
      <diagonal/>
    </border>
    <border>
      <left style="thin">
        <color rgb="00C9CDD6"/>
      </left>
      <right style="thin">
        <color rgb="00C9CDD6"/>
      </right>
      <top style="thin">
        <color rgb="00C9CDD6"/>
      </top>
      <bottom style="thin">
        <color rgb="00C9CDD6"/>
      </bottom>
    </border>
    <border>
      <left/>
      <right/>
      <top style="thin">
        <color rgb="00C9CDD6"/>
      </top>
      <bottom/>
      <diagonal/>
    </border>
    <border>
      <left/>
      <right style="thin">
        <color rgb="00C9CDD6"/>
      </right>
      <top style="thin">
        <color rgb="00C9CDD6"/>
      </top>
      <bottom/>
      <diagonal/>
    </border>
    <border>
      <left/>
      <right/>
      <top style="thin">
        <color rgb="00C9CDD6"/>
      </top>
      <bottom style="thin">
        <color rgb="00C9CDD6"/>
      </bottom>
      <diagonal/>
    </border>
    <border>
      <left/>
      <right style="thin">
        <color rgb="00C9CDD6"/>
      </right>
      <top style="thin">
        <color rgb="00C9CDD6"/>
      </top>
      <bottom style="thin">
        <color rgb="00C9CDD6"/>
      </bottom>
      <diagonal/>
    </border>
    <border>
      <bottom style="thin">
        <color rgb="00C9CDD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bottom"/>
    </xf>
    <xf numFmtId="0" fontId="2" fillId="0" borderId="0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0" fillId="2" borderId="1" pivotButton="0" quotePrefix="0" xfId="0"/>
    <xf numFmtId="164" fontId="4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 wrapText="1"/>
    </xf>
    <xf numFmtId="164" fontId="8" fillId="2" borderId="1" applyAlignment="1" pivotButton="0" quotePrefix="0" xfId="0">
      <alignment horizontal="right" vertical="center"/>
    </xf>
    <xf numFmtId="20" fontId="8" fillId="2" borderId="1" applyAlignment="1" pivotButton="0" quotePrefix="0" xfId="0">
      <alignment horizontal="right" vertical="center"/>
    </xf>
    <xf numFmtId="0" fontId="8" fillId="2" borderId="1" applyAlignment="1" pivotButton="0" quotePrefix="0" xfId="0">
      <alignment vertical="center"/>
    </xf>
    <xf numFmtId="166" fontId="4" fillId="4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20" fontId="4" fillId="2" borderId="1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0" fontId="0" fillId="3" borderId="1" pivotButton="0" quotePrefix="0" xfId="0"/>
    <xf numFmtId="3" fontId="8" fillId="2" borderId="1" applyAlignment="1" pivotButton="0" quotePrefix="0" xfId="0">
      <alignment horizontal="right" vertical="center"/>
    </xf>
    <xf numFmtId="3" fontId="4" fillId="2" borderId="1" applyAlignment="1" pivotButton="0" quotePrefix="0" xfId="0">
      <alignment horizontal="right" vertical="center"/>
    </xf>
    <xf numFmtId="1" fontId="4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165" fontId="9" fillId="3" borderId="1" applyAlignment="1" pivotButton="0" quotePrefix="0" xfId="0">
      <alignment horizontal="right" vertical="center"/>
    </xf>
    <xf numFmtId="0" fontId="0" fillId="0" borderId="6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2"/>
  <sheetViews>
    <sheetView showGridLines="0" zoomScale="110" workbookViewId="0">
      <selection activeCell="A1" sqref="A1"/>
    </sheetView>
  </sheetViews>
  <sheetFormatPr baseColWidth="8" defaultRowHeight="15"/>
  <cols>
    <col width="14" customWidth="1" min="1" max="1"/>
    <col width="7" customWidth="1" min="2" max="2"/>
    <col width="11" customWidth="1" min="3" max="3"/>
    <col width="7" customWidth="1" min="4" max="4"/>
    <col width="27" customWidth="1" min="5" max="5"/>
    <col width="8" customWidth="1" min="6" max="6"/>
    <col width="9" customWidth="1" min="7" max="7"/>
    <col width="12" customWidth="1" min="8" max="8"/>
  </cols>
  <sheetData>
    <row r="1" ht="34" customHeight="1">
      <c r="A1" s="1" t="inlineStr">
        <is>
          <t>MATKALASKU</t>
        </is>
      </c>
    </row>
    <row r="2">
      <c r="A2" s="2" t="inlineStr">
        <is>
          <t>Kotimaan työmatkat 2026. Keltaiset solut täytetään, harmaat laskevat itse.</t>
        </is>
      </c>
    </row>
    <row r="4">
      <c r="A4" s="3" t="inlineStr">
        <is>
          <t>MATKUSTAJA</t>
        </is>
      </c>
      <c r="F4" s="3" t="inlineStr">
        <is>
          <t>MATKALASKU</t>
        </is>
      </c>
    </row>
    <row r="5">
      <c r="A5" s="4" t="inlineStr">
        <is>
          <t>Nimi</t>
        </is>
      </c>
      <c r="B5" s="5" t="n"/>
      <c r="C5" s="6" t="n"/>
      <c r="D5" s="6" t="n"/>
      <c r="E5" s="6" t="n"/>
      <c r="F5" s="4" t="inlineStr">
        <is>
          <t>Päivämäärä</t>
        </is>
      </c>
      <c r="H5" s="7" t="n"/>
    </row>
    <row r="6">
      <c r="A6" s="4" t="inlineStr">
        <is>
          <t>Yritys ja Y-tunnus</t>
        </is>
      </c>
      <c r="B6" s="5" t="n"/>
      <c r="C6" s="6" t="n"/>
      <c r="D6" s="6" t="n"/>
      <c r="E6" s="6" t="n"/>
      <c r="F6" s="4" t="inlineStr">
        <is>
          <t>Matkalasku nro</t>
        </is>
      </c>
      <c r="H6" s="8" t="n"/>
    </row>
    <row r="7">
      <c r="A7" s="4" t="inlineStr">
        <is>
          <t>Tilinumero (IBAN)</t>
        </is>
      </c>
      <c r="B7" s="5" t="n"/>
      <c r="C7" s="6" t="n"/>
      <c r="D7" s="6" t="n"/>
      <c r="E7" s="6" t="n"/>
      <c r="F7" s="4" t="inlineStr">
        <is>
          <t>Auton rek.nro</t>
        </is>
      </c>
      <c r="H7" s="8" t="n"/>
    </row>
    <row r="8">
      <c r="A8" s="4" t="inlineStr">
        <is>
          <t>Matkan tarkoitus</t>
        </is>
      </c>
      <c r="B8" s="5" t="n"/>
      <c r="C8" s="6" t="n"/>
      <c r="D8" s="6" t="n"/>
      <c r="E8" s="6" t="n"/>
      <c r="F8" s="4" t="inlineStr">
        <is>
          <t>Kustannuspaikka</t>
        </is>
      </c>
      <c r="H8" s="8" t="n"/>
    </row>
    <row r="10">
      <c r="A10" s="3" t="inlineStr">
        <is>
          <t>VEROVAPAAT ENIMMÄISMÄÄRÄT 2026 (PÄIVITÄ VUOSITTAIN)</t>
        </is>
      </c>
    </row>
    <row r="11">
      <c r="A11" s="4" t="inlineStr">
        <is>
          <t>Kokopäiväraha, matka yli 10 tuntia</t>
        </is>
      </c>
      <c r="H11" s="9" t="n">
        <v>54</v>
      </c>
    </row>
    <row r="12">
      <c r="A12" s="4" t="inlineStr">
        <is>
          <t>Osapäiväraha, matka yli 6 tuntia</t>
        </is>
      </c>
      <c r="H12" s="9" t="n">
        <v>25</v>
      </c>
    </row>
    <row r="13">
      <c r="A13" s="4" t="inlineStr">
        <is>
          <t>Kilometrikorvaus, oma auto, €/km</t>
        </is>
      </c>
      <c r="H13" s="9" t="n">
        <v>0.55</v>
      </c>
    </row>
    <row r="14">
      <c r="A14" s="4" t="inlineStr">
        <is>
          <t>Ateriakorvaus</t>
        </is>
      </c>
      <c r="H14" s="9" t="n">
        <v>13.5</v>
      </c>
    </row>
    <row r="16">
      <c r="A16" s="3" t="inlineStr">
        <is>
          <t>1. PÄIVÄRAHAT</t>
        </is>
      </c>
    </row>
    <row r="17" ht="28" customHeight="1">
      <c r="A17" s="10" t="inlineStr">
        <is>
          <t>Lähtöpäivä</t>
        </is>
      </c>
      <c r="B17" s="10" t="inlineStr">
        <is>
          <t>Klo</t>
        </is>
      </c>
      <c r="C17" s="10" t="inlineStr">
        <is>
          <t>Paluupäivä</t>
        </is>
      </c>
      <c r="D17" s="10" t="inlineStr">
        <is>
          <t>Klo</t>
        </is>
      </c>
      <c r="E17" s="10" t="inlineStr">
        <is>
          <t>Matkakohde ja tarkoitus</t>
        </is>
      </c>
      <c r="F17" s="10" t="inlineStr">
        <is>
          <t>Kesto h</t>
        </is>
      </c>
      <c r="G17" s="10" t="inlineStr">
        <is>
          <t>Ilmainen ateria (K)</t>
        </is>
      </c>
      <c r="H17" s="10" t="inlineStr">
        <is>
          <t>Päiväraha €</t>
        </is>
      </c>
    </row>
    <row r="18">
      <c r="A18" s="11" t="n">
        <v>46279</v>
      </c>
      <c r="B18" s="12" t="n">
        <v>0.3125</v>
      </c>
      <c r="C18" s="11" t="n">
        <v>46280</v>
      </c>
      <c r="D18" s="12" t="n">
        <v>0.75</v>
      </c>
      <c r="E18" s="13" t="inlineStr">
        <is>
          <t>Esimerkki, poista: Tampere</t>
        </is>
      </c>
      <c r="F18" s="14">
        <f>IF(OR(A18="",C18=""),"",MAX(0,ROUND((C18+N(D18)-A18-N(B18))*24,2)))</f>
        <v/>
      </c>
      <c r="G18" s="15" t="n"/>
      <c r="H18" s="16">
        <f>IF(F18="","",ROUND(IF(F18&lt;=24,IF(F18&gt;10,$H$11,IF(F18&gt;6,$H$12,0)),INT(F18/24)*$H$11+IF(MOD(F18,24)&gt;6,$H$11,IF(MOD(F18,24)&gt;2,$H$12,0)))*IF(UPPER(G18)="K",0.5,1),2))</f>
        <v/>
      </c>
    </row>
    <row r="19">
      <c r="A19" s="7" t="n"/>
      <c r="B19" s="17" t="n"/>
      <c r="C19" s="7" t="n"/>
      <c r="D19" s="17" t="n"/>
      <c r="E19" s="5" t="n"/>
      <c r="F19" s="14">
        <f>IF(OR(A19="",C19=""),"",MAX(0,ROUND((C19+N(D19)-A19-N(B19))*24,2)))</f>
        <v/>
      </c>
      <c r="G19" s="15" t="n"/>
      <c r="H19" s="16">
        <f>IF(F19="","",ROUND(IF(F19&lt;=24,IF(F19&gt;10,$H$11,IF(F19&gt;6,$H$12,0)),INT(F19/24)*$H$11+IF(MOD(F19,24)&gt;6,$H$11,IF(MOD(F19,24)&gt;2,$H$12,0)))*IF(UPPER(G19)="K",0.5,1),2))</f>
        <v/>
      </c>
    </row>
    <row r="20">
      <c r="A20" s="7" t="n"/>
      <c r="B20" s="17" t="n"/>
      <c r="C20" s="7" t="n"/>
      <c r="D20" s="17" t="n"/>
      <c r="E20" s="5" t="n"/>
      <c r="F20" s="14">
        <f>IF(OR(A20="",C20=""),"",MAX(0,ROUND((C20+N(D20)-A20-N(B20))*24,2)))</f>
        <v/>
      </c>
      <c r="G20" s="15" t="n"/>
      <c r="H20" s="16">
        <f>IF(F20="","",ROUND(IF(F20&lt;=24,IF(F20&gt;10,$H$11,IF(F20&gt;6,$H$12,0)),INT(F20/24)*$H$11+IF(MOD(F20,24)&gt;6,$H$11,IF(MOD(F20,24)&gt;2,$H$12,0)))*IF(UPPER(G20)="K",0.5,1),2))</f>
        <v/>
      </c>
    </row>
    <row r="21">
      <c r="A21" s="7" t="n"/>
      <c r="B21" s="17" t="n"/>
      <c r="C21" s="7" t="n"/>
      <c r="D21" s="17" t="n"/>
      <c r="E21" s="5" t="n"/>
      <c r="F21" s="14">
        <f>IF(OR(A21="",C21=""),"",MAX(0,ROUND((C21+N(D21)-A21-N(B21))*24,2)))</f>
        <v/>
      </c>
      <c r="G21" s="15" t="n"/>
      <c r="H21" s="16">
        <f>IF(F21="","",ROUND(IF(F21&lt;=24,IF(F21&gt;10,$H$11,IF(F21&gt;6,$H$12,0)),INT(F21/24)*$H$11+IF(MOD(F21,24)&gt;6,$H$11,IF(MOD(F21,24)&gt;2,$H$12,0)))*IF(UPPER(G21)="K",0.5,1),2))</f>
        <v/>
      </c>
    </row>
    <row r="22">
      <c r="A22" s="7" t="n"/>
      <c r="B22" s="17" t="n"/>
      <c r="C22" s="7" t="n"/>
      <c r="D22" s="17" t="n"/>
      <c r="E22" s="5" t="n"/>
      <c r="F22" s="14">
        <f>IF(OR(A22="",C22=""),"",MAX(0,ROUND((C22+N(D22)-A22-N(B22))*24,2)))</f>
        <v/>
      </c>
      <c r="G22" s="15" t="n"/>
      <c r="H22" s="16">
        <f>IF(F22="","",ROUND(IF(F22&lt;=24,IF(F22&gt;10,$H$11,IF(F22&gt;6,$H$12,0)),INT(F22/24)*$H$11+IF(MOD(F22,24)&gt;6,$H$11,IF(MOD(F22,24)&gt;2,$H$12,0)))*IF(UPPER(G22)="K",0.5,1),2))</f>
        <v/>
      </c>
    </row>
    <row r="23">
      <c r="A23" s="18" t="inlineStr">
        <is>
          <t>Päiväraha edellyttää, että kohde on yli 15 km asunnosta ja varsinaisesta työpaikasta.</t>
        </is>
      </c>
      <c r="G23" s="19" t="inlineStr">
        <is>
          <t>Yhteensä</t>
        </is>
      </c>
      <c r="H23" s="20">
        <f>SUM(H18:H22)</f>
        <v/>
      </c>
    </row>
    <row r="25">
      <c r="A25" s="3" t="inlineStr">
        <is>
          <t>2. KILOMETRIKORVAUKSET (AJOPÄIVÄKIRJAN MUKAAN)</t>
        </is>
      </c>
    </row>
    <row r="26" ht="20" customHeight="1">
      <c r="A26" s="10" t="inlineStr">
        <is>
          <t>Päivä</t>
        </is>
      </c>
      <c r="B26" s="10" t="inlineStr">
        <is>
          <t>Reitti</t>
        </is>
      </c>
      <c r="C26" s="21" t="n"/>
      <c r="D26" s="21" t="n"/>
      <c r="E26" s="10" t="inlineStr">
        <is>
          <t>Ajon tarkoitus</t>
        </is>
      </c>
      <c r="F26" s="10" t="inlineStr">
        <is>
          <t>Km</t>
        </is>
      </c>
      <c r="G26" s="10" t="inlineStr">
        <is>
          <t>€/km</t>
        </is>
      </c>
      <c r="H26" s="10" t="inlineStr">
        <is>
          <t>Korvaus €</t>
        </is>
      </c>
    </row>
    <row r="27">
      <c r="A27" s="11" t="n">
        <v>46279</v>
      </c>
      <c r="B27" s="13" t="inlineStr">
        <is>
          <t>Helsinki, Tampere, Helsinki</t>
        </is>
      </c>
      <c r="C27" s="6" t="n"/>
      <c r="D27" s="6" t="n"/>
      <c r="E27" s="13" t="inlineStr">
        <is>
          <t>Esimerkki, poista: asiakastyö</t>
        </is>
      </c>
      <c r="F27" s="22" t="n">
        <v>360</v>
      </c>
      <c r="G27" s="16">
        <f>IF(F27="","",$H$13)</f>
        <v/>
      </c>
      <c r="H27" s="16">
        <f>IF(F27="","",ROUND(F27*G27,2))</f>
        <v/>
      </c>
    </row>
    <row r="28">
      <c r="A28" s="7" t="n"/>
      <c r="B28" s="5" t="n"/>
      <c r="C28" s="6" t="n"/>
      <c r="D28" s="6" t="n"/>
      <c r="E28" s="5" t="n"/>
      <c r="F28" s="23" t="n"/>
      <c r="G28" s="16">
        <f>IF(F28="","",$H$13)</f>
        <v/>
      </c>
      <c r="H28" s="16">
        <f>IF(F28="","",ROUND(F28*G28,2))</f>
        <v/>
      </c>
    </row>
    <row r="29">
      <c r="A29" s="7" t="n"/>
      <c r="B29" s="5" t="n"/>
      <c r="C29" s="6" t="n"/>
      <c r="D29" s="6" t="n"/>
      <c r="E29" s="5" t="n"/>
      <c r="F29" s="23" t="n"/>
      <c r="G29" s="16">
        <f>IF(F29="","",$H$13)</f>
        <v/>
      </c>
      <c r="H29" s="16">
        <f>IF(F29="","",ROUND(F29*G29,2))</f>
        <v/>
      </c>
    </row>
    <row r="30">
      <c r="A30" s="7" t="n"/>
      <c r="B30" s="5" t="n"/>
      <c r="C30" s="6" t="n"/>
      <c r="D30" s="6" t="n"/>
      <c r="E30" s="5" t="n"/>
      <c r="F30" s="23" t="n"/>
      <c r="G30" s="16">
        <f>IF(F30="","",$H$13)</f>
        <v/>
      </c>
      <c r="H30" s="16">
        <f>IF(F30="","",ROUND(F30*G30,2))</f>
        <v/>
      </c>
    </row>
    <row r="31">
      <c r="A31" s="7" t="n"/>
      <c r="B31" s="5" t="n"/>
      <c r="C31" s="6" t="n"/>
      <c r="D31" s="6" t="n"/>
      <c r="E31" s="5" t="n"/>
      <c r="F31" s="23" t="n"/>
      <c r="G31" s="16">
        <f>IF(F31="","",$H$13)</f>
        <v/>
      </c>
      <c r="H31" s="16">
        <f>IF(F31="","",ROUND(F31*G31,2))</f>
        <v/>
      </c>
    </row>
    <row r="32">
      <c r="A32" s="7" t="n"/>
      <c r="B32" s="5" t="n"/>
      <c r="C32" s="6" t="n"/>
      <c r="D32" s="6" t="n"/>
      <c r="E32" s="5" t="n"/>
      <c r="F32" s="23" t="n"/>
      <c r="G32" s="16">
        <f>IF(F32="","",$H$13)</f>
        <v/>
      </c>
      <c r="H32" s="16">
        <f>IF(F32="","",ROUND(F32*G32,2))</f>
        <v/>
      </c>
    </row>
    <row r="33">
      <c r="A33" s="7" t="n"/>
      <c r="B33" s="5" t="n"/>
      <c r="C33" s="6" t="n"/>
      <c r="D33" s="6" t="n"/>
      <c r="E33" s="5" t="n"/>
      <c r="F33" s="23" t="n"/>
      <c r="G33" s="16">
        <f>IF(F33="","",$H$13)</f>
        <v/>
      </c>
      <c r="H33" s="16">
        <f>IF(F33="","",ROUND(F33*G33,2))</f>
        <v/>
      </c>
    </row>
    <row r="34">
      <c r="G34" s="19" t="inlineStr">
        <is>
          <t>Yhteensä</t>
        </is>
      </c>
      <c r="H34" s="20">
        <f>SUM(H27:H33)</f>
        <v/>
      </c>
    </row>
    <row r="36">
      <c r="A36" s="3" t="inlineStr">
        <is>
          <t>3. ATERIAKORVAUKSET (VAIN PÄIVILLE, JOILTA EI MAKSETA PÄIVÄRAHAA)</t>
        </is>
      </c>
    </row>
    <row r="37" ht="20" customHeight="1">
      <c r="A37" s="10" t="inlineStr">
        <is>
          <t>Päivä</t>
        </is>
      </c>
      <c r="B37" s="10" t="inlineStr">
        <is>
          <t>Kohde ja tarkoitus</t>
        </is>
      </c>
      <c r="C37" s="21" t="n"/>
      <c r="D37" s="21" t="n"/>
      <c r="E37" s="21" t="n"/>
      <c r="F37" s="10" t="inlineStr">
        <is>
          <t>Kpl</t>
        </is>
      </c>
      <c r="G37" s="10" t="inlineStr">
        <is>
          <t>€/kpl</t>
        </is>
      </c>
      <c r="H37" s="10" t="inlineStr">
        <is>
          <t>Korvaus €</t>
        </is>
      </c>
    </row>
    <row r="38">
      <c r="A38" s="7" t="n"/>
      <c r="B38" s="5" t="n"/>
      <c r="C38" s="6" t="n"/>
      <c r="D38" s="6" t="n"/>
      <c r="E38" s="6" t="n"/>
      <c r="F38" s="24" t="n"/>
      <c r="G38" s="16">
        <f>IF(F38="","",$H$14)</f>
        <v/>
      </c>
      <c r="H38" s="16">
        <f>IF(F38="","",ROUND(F38*G38,2))</f>
        <v/>
      </c>
    </row>
    <row r="39">
      <c r="A39" s="7" t="n"/>
      <c r="B39" s="5" t="n"/>
      <c r="C39" s="6" t="n"/>
      <c r="D39" s="6" t="n"/>
      <c r="E39" s="6" t="n"/>
      <c r="F39" s="24" t="n"/>
      <c r="G39" s="16">
        <f>IF(F39="","",$H$14)</f>
        <v/>
      </c>
      <c r="H39" s="16">
        <f>IF(F39="","",ROUND(F39*G39,2))</f>
        <v/>
      </c>
    </row>
    <row r="40">
      <c r="G40" s="19" t="inlineStr">
        <is>
          <t>Yhteensä</t>
        </is>
      </c>
      <c r="H40" s="20">
        <f>SUM(H38:H39)</f>
        <v/>
      </c>
    </row>
    <row r="42">
      <c r="A42" s="3" t="inlineStr">
        <is>
          <t>4. MUUT MATKAKULUT KUITTEJA VASTAAN (LIITÄ KUITIT)</t>
        </is>
      </c>
    </row>
    <row r="43" ht="20" customHeight="1">
      <c r="A43" s="10" t="inlineStr">
        <is>
          <t>Päivä</t>
        </is>
      </c>
      <c r="B43" s="10" t="inlineStr">
        <is>
          <t>Kuvaus (juna, hotelli, pysäköinti...)</t>
        </is>
      </c>
      <c r="C43" s="21" t="n"/>
      <c r="D43" s="21" t="n"/>
      <c r="E43" s="21" t="n"/>
      <c r="F43" s="10" t="inlineStr">
        <is>
          <t>Tosite nro</t>
        </is>
      </c>
      <c r="G43" s="21" t="n"/>
      <c r="H43" s="10" t="inlineStr">
        <is>
          <t>Summa €</t>
        </is>
      </c>
    </row>
    <row r="44">
      <c r="A44" s="7" t="n"/>
      <c r="B44" s="5" t="n"/>
      <c r="C44" s="6" t="n"/>
      <c r="D44" s="6" t="n"/>
      <c r="E44" s="6" t="n"/>
      <c r="F44" s="15" t="n"/>
      <c r="G44" s="6" t="n"/>
      <c r="H44" s="9" t="n"/>
    </row>
    <row r="45">
      <c r="A45" s="7" t="n"/>
      <c r="B45" s="5" t="n"/>
      <c r="C45" s="6" t="n"/>
      <c r="D45" s="6" t="n"/>
      <c r="E45" s="6" t="n"/>
      <c r="F45" s="15" t="n"/>
      <c r="G45" s="6" t="n"/>
      <c r="H45" s="9" t="n"/>
    </row>
    <row r="46">
      <c r="A46" s="7" t="n"/>
      <c r="B46" s="5" t="n"/>
      <c r="C46" s="6" t="n"/>
      <c r="D46" s="6" t="n"/>
      <c r="E46" s="6" t="n"/>
      <c r="F46" s="15" t="n"/>
      <c r="G46" s="6" t="n"/>
      <c r="H46" s="9" t="n"/>
    </row>
    <row r="47">
      <c r="A47" s="7" t="n"/>
      <c r="B47" s="5" t="n"/>
      <c r="C47" s="6" t="n"/>
      <c r="D47" s="6" t="n"/>
      <c r="E47" s="6" t="n"/>
      <c r="F47" s="15" t="n"/>
      <c r="G47" s="6" t="n"/>
      <c r="H47" s="9" t="n"/>
    </row>
    <row r="48">
      <c r="A48" s="7" t="n"/>
      <c r="B48" s="5" t="n"/>
      <c r="C48" s="6" t="n"/>
      <c r="D48" s="6" t="n"/>
      <c r="E48" s="6" t="n"/>
      <c r="F48" s="15" t="n"/>
      <c r="G48" s="6" t="n"/>
      <c r="H48" s="9" t="n"/>
    </row>
    <row r="49">
      <c r="G49" s="19" t="inlineStr">
        <is>
          <t>Yhteensä</t>
        </is>
      </c>
      <c r="H49" s="20">
        <f>SUM(H44:H48)</f>
        <v/>
      </c>
    </row>
    <row r="51">
      <c r="E51" s="3" t="inlineStr">
        <is>
          <t>YHTEENVETO</t>
        </is>
      </c>
    </row>
    <row r="52">
      <c r="E52" s="25" t="inlineStr">
        <is>
          <t>Päivärahat</t>
        </is>
      </c>
      <c r="H52" s="16">
        <f>H23</f>
        <v/>
      </c>
    </row>
    <row r="53">
      <c r="E53" s="25" t="inlineStr">
        <is>
          <t>Kilometrikorvaukset</t>
        </is>
      </c>
      <c r="H53" s="16">
        <f>H34</f>
        <v/>
      </c>
    </row>
    <row r="54">
      <c r="E54" s="25" t="inlineStr">
        <is>
          <t>Ateriakorvaukset</t>
        </is>
      </c>
      <c r="H54" s="16">
        <f>H40</f>
        <v/>
      </c>
    </row>
    <row r="55">
      <c r="E55" s="25" t="inlineStr">
        <is>
          <t>Muut matkakulut</t>
        </is>
      </c>
      <c r="H55" s="16">
        <f>H49</f>
        <v/>
      </c>
    </row>
    <row r="56" ht="24" customHeight="1">
      <c r="E56" s="26" t="inlineStr">
        <is>
          <t>Maksettava yhteensä</t>
        </is>
      </c>
      <c r="H56" s="27">
        <f>SUM(H52:H55)</f>
        <v/>
      </c>
    </row>
    <row r="59" ht="26" customHeight="1">
      <c r="A59" s="28" t="n"/>
      <c r="B59" s="28" t="n"/>
      <c r="C59" s="28" t="n"/>
      <c r="D59" s="28" t="n"/>
      <c r="E59" s="28" t="n"/>
      <c r="F59" s="28" t="n"/>
      <c r="G59" s="28" t="n"/>
      <c r="H59" s="28" t="n"/>
    </row>
    <row r="60">
      <c r="A60" s="18" t="inlineStr">
        <is>
          <t>Päiväys ja matkustajan allekirjoitus</t>
        </is>
      </c>
      <c r="E60" s="18" t="inlineStr">
        <is>
          <t>Hyväksytty maksuun (päiväys ja nimi)</t>
        </is>
      </c>
    </row>
    <row r="62">
      <c r="A62" s="29" t="inlineStr">
        <is>
          <t>Pohja: Tauko kirjanpito, taukokirjanpito.com</t>
        </is>
      </c>
    </row>
  </sheetData>
  <mergeCells count="45">
    <mergeCell ref="B6:E6"/>
    <mergeCell ref="A11:E11"/>
    <mergeCell ref="F6:G6"/>
    <mergeCell ref="B5:E5"/>
    <mergeCell ref="B29:D29"/>
    <mergeCell ref="F7:G7"/>
    <mergeCell ref="B28:D28"/>
    <mergeCell ref="B45:E45"/>
    <mergeCell ref="F5:G5"/>
    <mergeCell ref="A23:F23"/>
    <mergeCell ref="F45:G45"/>
    <mergeCell ref="B7:E7"/>
    <mergeCell ref="B30:D30"/>
    <mergeCell ref="B47:E47"/>
    <mergeCell ref="B46:E46"/>
    <mergeCell ref="A60:D60"/>
    <mergeCell ref="F8:G8"/>
    <mergeCell ref="B33:D33"/>
    <mergeCell ref="E54:G54"/>
    <mergeCell ref="A12:E12"/>
    <mergeCell ref="F47:G47"/>
    <mergeCell ref="B43:E43"/>
    <mergeCell ref="B32:D32"/>
    <mergeCell ref="E51:H51"/>
    <mergeCell ref="B48:E48"/>
    <mergeCell ref="B26:D26"/>
    <mergeCell ref="E53:G53"/>
    <mergeCell ref="B39:E39"/>
    <mergeCell ref="F4:H4"/>
    <mergeCell ref="F46:G46"/>
    <mergeCell ref="E56:G56"/>
    <mergeCell ref="A14:E14"/>
    <mergeCell ref="F43:G43"/>
    <mergeCell ref="E55:G55"/>
    <mergeCell ref="E60:H60"/>
    <mergeCell ref="B8:E8"/>
    <mergeCell ref="F48:G48"/>
    <mergeCell ref="E52:G52"/>
    <mergeCell ref="B31:D31"/>
    <mergeCell ref="B38:E38"/>
    <mergeCell ref="B44:E44"/>
    <mergeCell ref="B27:D27"/>
    <mergeCell ref="A13:E13"/>
    <mergeCell ref="B37:E37"/>
    <mergeCell ref="F44:G44"/>
  </mergeCells>
  <dataValidations count="1">
    <dataValidation sqref="G18:G22" showDropDown="0" showInputMessage="1" showErrorMessage="1" allowBlank="1" errorTitle="Tarkista arvo" error="Valitse arvo listasta." promptTitle="Valitse" prompt="K = sait ilmaisen aterian (kokopäivänä 2 tai osapäivänä 1), päiväraha puolittuu." type="list">
      <formula1>"K,E"</formula1>
    </dataValidation>
  </dataValidations>
  <printOptions horizontalCentered="1"/>
  <pageMargins left="0.6" right="0.6" top="0.7" bottom="0.7" header="0.5" footer="0.3"/>
  <pageSetup orientation="portrait" paperSize="9" fitToHeight="1" fitToWidth="1"/>
  <headerFooter>
    <oddHeader/>
    <oddFooter>&amp;L&amp;"Arial"&amp;7 &amp;K6E6E73Pohja: Tauko kirjanpito, taukokirjanpito.com&amp;R&amp;"Arial"&amp;7 &amp;K6E6E73Sivu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Tauko kirjanpito</dc:creator>
  <dc:title xmlns:dc="http://purl.org/dc/elements/1.1/">Matkalaskupohja 2026</dc:title>
  <dc:subject xmlns:dc="http://purl.org/dc/elements/1.1/">Matkalasku: päivärahat, kilometrikorvaukset, ateriakorvaukset ja kulut</dc:subject>
  <dc:language xmlns:dc="http://purl.org/dc/elements/1.1/">fi-FI</dc:language>
  <dcterms:created xmlns:dcterms="http://purl.org/dc/terms/" xmlns:xsi="http://www.w3.org/2001/XMLSchema-instance" xsi:type="dcterms:W3CDTF">2026-09-27T20:29:07Z</dcterms:created>
  <dcterms:modified xmlns:dcterms="http://purl.org/dc/terms/" xmlns:xsi="http://www.w3.org/2001/XMLSchema-instance" xsi:type="dcterms:W3CDTF">2026-09-27T20:29:07Z</dcterms:modified>
  <cp:keywords>Tauko kirjanpito, taukokirjanpito.com, pohja</cp:keywords>
</cp:coreProperties>
</file>