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vityslasku" sheetId="1" state="visible" r:id="rId1"/>
  </sheets>
  <definedNames>
    <definedName name="_xlnm.Print_Area" localSheetId="0">'Hyvityslasku'!$A$1:$G$50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.m.yyyy"/>
    <numFmt numFmtId="165" formatCode="#,##0.##"/>
    <numFmt numFmtId="166" formatCode="#,##0.00 &quot;€&quot;;-#,##0.00 &quot;€&quot;"/>
    <numFmt numFmtId="167" formatCode="0.0 %"/>
  </numFmts>
  <fonts count="14">
    <font>
      <name val="Calibri"/>
      <family val="2"/>
      <color theme="1"/>
      <sz val="11"/>
      <scheme val="minor"/>
    </font>
    <font>
      <name val="Arial"/>
      <b val="1"/>
      <color rgb="00111111"/>
      <sz val="22"/>
    </font>
    <font>
      <name val="Arial"/>
      <color rgb="006E6E73"/>
      <sz val="9"/>
    </font>
    <font>
      <name val="Arial"/>
      <b val="1"/>
      <color rgb="0023458F"/>
      <sz val="9"/>
    </font>
    <font>
      <name val="Arial"/>
      <color rgb="00111111"/>
      <sz val="10"/>
    </font>
    <font>
      <name val="Arial"/>
      <color rgb="006E6E73"/>
      <sz val="8"/>
    </font>
    <font>
      <name val="Arial"/>
      <b val="1"/>
      <color rgb="00111111"/>
      <sz val="9"/>
    </font>
    <font>
      <name val="Arial"/>
      <i val="1"/>
      <color rgb="008A5A00"/>
      <sz val="10"/>
    </font>
    <font>
      <name val="Arial"/>
      <color rgb="00111111"/>
      <sz val="9"/>
    </font>
    <font>
      <name val="Arial"/>
      <b val="1"/>
      <color rgb="00111111"/>
      <sz val="10"/>
    </font>
    <font>
      <name val="Arial"/>
      <b val="1"/>
      <color rgb="00C0392B"/>
      <sz val="8"/>
    </font>
    <font>
      <name val="Arial"/>
      <b val="1"/>
      <color rgb="00111111"/>
      <sz val="12"/>
    </font>
    <font>
      <name val="Arial"/>
      <color rgb="006E6E73"/>
      <sz val="7"/>
    </font>
    <font>
      <name val="Arial"/>
      <b val="1"/>
      <color rgb="0023458F"/>
      <sz val="10"/>
    </font>
  </fonts>
  <fills count="5">
    <fill>
      <patternFill/>
    </fill>
    <fill>
      <patternFill patternType="gray125"/>
    </fill>
    <fill>
      <patternFill patternType="solid">
        <fgColor rgb="00FFF8E1"/>
        <bgColor rgb="00FFF8E1"/>
      </patternFill>
    </fill>
    <fill>
      <patternFill patternType="solid">
        <fgColor rgb="00F2F4F7"/>
        <bgColor rgb="00F2F4F7"/>
      </patternFill>
    </fill>
    <fill>
      <patternFill patternType="solid">
        <fgColor rgb="00E6EEFB"/>
        <bgColor rgb="00E6EEFB"/>
      </patternFill>
    </fill>
  </fills>
  <borders count="11">
    <border>
      <left/>
      <right/>
      <top/>
      <bottom/>
      <diagonal/>
    </border>
    <border>
      <left style="thin">
        <color rgb="00C9CDD6"/>
      </left>
      <right style="thin">
        <color rgb="00C9CDD6"/>
      </right>
      <top style="thin">
        <color rgb="00C9CDD6"/>
      </top>
      <bottom style="thin">
        <color rgb="00C9CDD6"/>
      </bottom>
    </border>
    <border>
      <left/>
      <right/>
      <top style="thin">
        <color rgb="00C9CDD6"/>
      </top>
      <bottom/>
      <diagonal/>
    </border>
    <border>
      <left/>
      <right style="thin">
        <color rgb="00C9CDD6"/>
      </right>
      <top style="thin">
        <color rgb="00C9CDD6"/>
      </top>
      <bottom/>
      <diagonal/>
    </border>
    <border>
      <left/>
      <right/>
      <top style="thin">
        <color rgb="00C9CDD6"/>
      </top>
      <bottom style="thin">
        <color rgb="00C9CDD6"/>
      </bottom>
      <diagonal/>
    </border>
    <border>
      <left/>
      <right style="thin">
        <color rgb="00C9CDD6"/>
      </right>
      <top style="thin">
        <color rgb="00C9CDD6"/>
      </top>
      <bottom style="thin">
        <color rgb="00C9CDD6"/>
      </bottom>
      <diagonal/>
    </border>
    <border>
      <left style="thin">
        <color rgb="00C9CDD6"/>
      </left>
      <right/>
      <top/>
      <bottom/>
      <diagonal/>
    </border>
    <border>
      <left/>
      <right style="thin">
        <color rgb="00C9CDD6"/>
      </right>
      <top/>
      <bottom/>
      <diagonal/>
    </border>
    <border>
      <left style="thin">
        <color rgb="00C9CDD6"/>
      </left>
      <right/>
      <top/>
      <bottom style="thin">
        <color rgb="00C9CDD6"/>
      </bottom>
      <diagonal/>
    </border>
    <border>
      <left/>
      <right/>
      <top/>
      <bottom style="thin">
        <color rgb="00C9CDD6"/>
      </bottom>
      <diagonal/>
    </border>
    <border>
      <left/>
      <right style="thin">
        <color rgb="00C9CDD6"/>
      </right>
      <top/>
      <bottom style="thin">
        <color rgb="00C9CDD6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bottom"/>
    </xf>
    <xf numFmtId="0" fontId="13" fillId="0" borderId="0" pivotButton="0" quotePrefix="0" xfId="0"/>
    <xf numFmtId="0" fontId="2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0" fillId="2" borderId="1" pivotButton="0" quotePrefix="0" xfId="0"/>
    <xf numFmtId="164" fontId="4" fillId="2" borderId="1" applyAlignment="1" pivotButton="0" quotePrefix="0" xfId="0">
      <alignment horizontal="right" vertical="center"/>
    </xf>
    <xf numFmtId="0" fontId="8" fillId="2" borderId="1" pivotButton="0" quotePrefix="0" xfId="0"/>
    <xf numFmtId="0" fontId="4" fillId="2" borderId="1" applyAlignment="1" pivotButton="0" quotePrefix="0" xfId="0">
      <alignment horizontal="right" vertical="center"/>
    </xf>
    <xf numFmtId="0" fontId="8" fillId="3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right" vertical="center"/>
    </xf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center" wrapText="1"/>
    </xf>
    <xf numFmtId="165" fontId="7" fillId="2" borderId="1" applyAlignment="1" pivotButton="0" quotePrefix="0" xfId="0">
      <alignment horizontal="right" vertical="center"/>
    </xf>
    <xf numFmtId="0" fontId="7" fillId="2" borderId="1" applyAlignment="1" pivotButton="0" quotePrefix="0" xfId="0">
      <alignment horizontal="center" vertical="center"/>
    </xf>
    <xf numFmtId="166" fontId="7" fillId="2" borderId="1" applyAlignment="1" pivotButton="0" quotePrefix="0" xfId="0">
      <alignment horizontal="right" vertical="center"/>
    </xf>
    <xf numFmtId="167" fontId="4" fillId="2" borderId="1" applyAlignment="1" pivotButton="0" quotePrefix="0" xfId="0">
      <alignment horizontal="right" vertical="center"/>
    </xf>
    <xf numFmtId="167" fontId="7" fillId="2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4" fillId="2" borderId="1" applyAlignment="1" pivotButton="0" quotePrefix="0" xfId="0">
      <alignment vertical="center" wrapText="1"/>
    </xf>
    <xf numFmtId="165" fontId="4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166" fontId="4" fillId="2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5" fillId="0" borderId="0" applyAlignment="1" pivotButton="0" quotePrefix="0" xfId="0">
      <alignment vertical="center"/>
    </xf>
    <xf numFmtId="167" fontId="8" fillId="3" borderId="1" applyAlignment="1" pivotButton="0" quotePrefix="0" xfId="0">
      <alignment horizontal="right" vertical="center"/>
    </xf>
    <xf numFmtId="0" fontId="0" fillId="3" borderId="1" pivotButton="0" quotePrefix="0" xfId="0"/>
    <xf numFmtId="167" fontId="8" fillId="2" borderId="1" applyAlignment="1" pivotButton="0" quotePrefix="0" xfId="0">
      <alignment horizontal="right" vertical="center"/>
    </xf>
    <xf numFmtId="0" fontId="10" fillId="0" borderId="0" pivotButton="0" quotePrefix="0" xfId="0"/>
    <xf numFmtId="0" fontId="6" fillId="3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0" fontId="4" fillId="2" borderId="1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showGridLines="0" zoomScale="110" workbookViewId="0">
      <selection activeCell="A1" sqref="A1"/>
    </sheetView>
  </sheetViews>
  <sheetFormatPr baseColWidth="8" defaultRowHeight="15"/>
  <cols>
    <col width="31" customWidth="1" min="1" max="1"/>
    <col width="7" customWidth="1" min="2" max="2"/>
    <col width="6" customWidth="1" min="3" max="3"/>
    <col width="11" customWidth="1" min="4" max="4"/>
    <col width="9" customWidth="1" min="5" max="5"/>
    <col width="10" customWidth="1" min="6" max="6"/>
    <col width="16" customWidth="1" min="7" max="7"/>
    <col width="3" customWidth="1" min="8" max="8"/>
    <col width="46" customWidth="1" min="9" max="9"/>
  </cols>
  <sheetData>
    <row r="1" ht="34" customHeight="1">
      <c r="A1" s="1" t="inlineStr">
        <is>
          <t>HYVITYSLASKU</t>
        </is>
      </c>
      <c r="D1" s="2" t="inlineStr">
        <is>
          <t>Hyvitys alkuperäiseen laskuun</t>
        </is>
      </c>
    </row>
    <row r="3">
      <c r="A3" s="3" t="inlineStr">
        <is>
          <t>MYYJÄ (LASKUTTAJA)</t>
        </is>
      </c>
      <c r="E3" s="3" t="inlineStr">
        <is>
          <t>HYVITYSLASKUN TIEDOT</t>
        </is>
      </c>
      <c r="I3" s="4" t="inlineStr">
        <is>
          <t>Näin täytät</t>
        </is>
      </c>
    </row>
    <row r="4">
      <c r="A4" s="5" t="inlineStr">
        <is>
          <t>Yrityksen nimi</t>
        </is>
      </c>
      <c r="B4" s="6" t="n"/>
      <c r="C4" s="7" t="n"/>
      <c r="D4" s="7" t="n"/>
      <c r="E4" s="5" t="inlineStr">
        <is>
          <t>Päivämäärä</t>
        </is>
      </c>
      <c r="G4" s="8" t="n"/>
      <c r="I4" s="9" t="inlineStr">
        <is>
          <t>Keltainen solu: täytä itse</t>
        </is>
      </c>
    </row>
    <row r="5">
      <c r="A5" s="5" t="inlineStr">
        <is>
          <t>Katuosoite</t>
        </is>
      </c>
      <c r="B5" s="6" t="n"/>
      <c r="C5" s="7" t="n"/>
      <c r="D5" s="7" t="n"/>
      <c r="E5" s="5" t="inlineStr">
        <is>
          <t>Hyvityslaskun numero</t>
        </is>
      </c>
      <c r="G5" s="10" t="n"/>
      <c r="I5" s="11" t="inlineStr">
        <is>
          <t>Harmaa solu: laskee itse, älä muuta</t>
        </is>
      </c>
    </row>
    <row r="6">
      <c r="A6" s="5" t="inlineStr">
        <is>
          <t>Postinumero ja -toimipaikka</t>
        </is>
      </c>
      <c r="B6" s="6" t="n"/>
      <c r="C6" s="7" t="n"/>
      <c r="D6" s="7" t="n"/>
      <c r="E6" s="5" t="inlineStr">
        <is>
          <t>Hyvitettävä lasku nro</t>
        </is>
      </c>
      <c r="G6" s="10" t="n"/>
      <c r="I6" s="12" t="inlineStr">
        <is>
          <t>Täytä myyjän tiedot kerran ja tallenna tiedosto omaksi pohjaksesi.</t>
        </is>
      </c>
    </row>
    <row r="7">
      <c r="A7" s="5" t="inlineStr">
        <is>
          <t>Y-tunnus</t>
        </is>
      </c>
      <c r="B7" s="6" t="n"/>
      <c r="C7" s="7" t="n"/>
      <c r="D7" s="7" t="n"/>
      <c r="E7" s="5" t="inlineStr">
        <is>
          <t>Alkup. laskun päivä</t>
        </is>
      </c>
      <c r="G7" s="8" t="n"/>
      <c r="I7" s="12" t="inlineStr">
        <is>
          <t>Laskun numero kasvaa aina yhdellä. Viitenumero lasketaan numerosta, kun numerossa on vähintään 3 numeroa.</t>
        </is>
      </c>
    </row>
    <row r="8">
      <c r="A8" s="5" t="inlineStr">
        <is>
          <t>ALV-tunnus (FI + Y-tunnus)</t>
        </is>
      </c>
      <c r="B8" s="6" t="n"/>
      <c r="C8" s="7" t="n"/>
      <c r="D8" s="7" t="n"/>
      <c r="E8" s="5" t="inlineStr">
        <is>
          <t>Suoritepäivä (alkup.)</t>
        </is>
      </c>
      <c r="G8" s="8" t="n"/>
      <c r="I8" s="12" t="inlineStr">
        <is>
          <t>Poista esimerkkirivi ennen ensimmäistä laskua.</t>
        </is>
      </c>
    </row>
    <row r="9">
      <c r="A9" s="5" t="inlineStr">
        <is>
          <t>Puhelin ja sähköposti</t>
        </is>
      </c>
      <c r="B9" s="6" t="n"/>
      <c r="C9" s="7" t="n"/>
      <c r="D9" s="7" t="n"/>
      <c r="E9" s="5" t="inlineStr">
        <is>
          <t>Viitenumero</t>
        </is>
      </c>
      <c r="G9" s="13">
        <f>IF(OR(G5="",LEN(G5&amp;"")&lt;3,LEN(G5&amp;"")&gt;19,ISERROR(--(G5&amp;""))),"",G5&amp;MOD(10-MOD(SUMPRODUCT(--MID(RIGHT(REPT("0",19)&amp;G5,19),{1,2,3,4,5,6,7,8,9,10,11,12,13,14,15,16,17,18,19},1),{7,1,3,7,1,3,7,1,3,7,1,3,7,1,3,7,1,3,7}),10),10))</f>
        <v/>
      </c>
      <c r="I9" s="12" t="inlineStr">
        <is>
          <t>ALV-kannat 2026: 25,5 % yleinen, 13,5 % mm. elintarvikkeet, ravintolat, kirjat, majoitus ja liikunta, 10 % sanoma- ja aikakauslehdet.</t>
        </is>
      </c>
    </row>
    <row r="10">
      <c r="A10" s="5" t="inlineStr">
        <is>
          <t>Tilinumero (IBAN)</t>
        </is>
      </c>
      <c r="B10" s="6" t="n"/>
      <c r="C10" s="7" t="n"/>
      <c r="D10" s="7" t="n"/>
      <c r="E10" s="5" t="inlineStr">
        <is>
          <t>Viitteenne</t>
        </is>
      </c>
      <c r="G10" s="10" t="n"/>
      <c r="I10" s="12" t="inlineStr">
        <is>
          <t>Hyvityksessä kirjoita määrä ja hinta positiivisina: pohja muuttaa summat miinusmerkkisiksi.</t>
        </is>
      </c>
    </row>
    <row r="11">
      <c r="A11" s="5" t="inlineStr">
        <is>
          <t>BIC</t>
        </is>
      </c>
      <c r="B11" s="6" t="n"/>
      <c r="C11" s="7" t="n"/>
      <c r="D11" s="7" t="n"/>
      <c r="E11" s="5" t="inlineStr">
        <is>
          <t>Yhteyshenkilö</t>
        </is>
      </c>
      <c r="G11" s="10" t="n"/>
      <c r="I11" s="12" t="inlineStr">
        <is>
          <t>Tulosta tai tallenna PDF:ksi: tulostusalue on valmiina A4-sivulle. Tämä selite ei tulostu.</t>
        </is>
      </c>
    </row>
    <row r="13">
      <c r="A13" s="3" t="inlineStr">
        <is>
          <t>OSTAJA (ASIAKAS)</t>
        </is>
      </c>
    </row>
    <row r="14">
      <c r="A14" s="5" t="inlineStr">
        <is>
          <t>Asiakkaan nimi</t>
        </is>
      </c>
      <c r="B14" s="6" t="n"/>
      <c r="C14" s="7" t="n"/>
      <c r="D14" s="7" t="n"/>
      <c r="E14" s="14" t="inlineStr">
        <is>
          <t>Ostajan tunnus on pakollinen, kun</t>
        </is>
      </c>
    </row>
    <row r="15">
      <c r="A15" s="5" t="inlineStr">
        <is>
          <t>Katuosoite</t>
        </is>
      </c>
      <c r="B15" s="6" t="n"/>
      <c r="C15" s="7" t="n"/>
      <c r="D15" s="7" t="n"/>
      <c r="E15" s="14" t="inlineStr">
        <is>
          <t>laskussa on käännetty verovelvollisuus</t>
        </is>
      </c>
    </row>
    <row r="16">
      <c r="A16" s="5" t="inlineStr">
        <is>
          <t>Postinumero ja -toimipaikka</t>
        </is>
      </c>
      <c r="B16" s="6" t="n"/>
      <c r="C16" s="7" t="n"/>
      <c r="D16" s="7" t="n"/>
      <c r="E16" s="14" t="inlineStr">
        <is>
          <t>tai veroton EU-myynti.</t>
        </is>
      </c>
    </row>
    <row r="17">
      <c r="A17" s="5" t="inlineStr">
        <is>
          <t>Y-tunnus tai ALV-tunnus</t>
        </is>
      </c>
      <c r="B17" s="6" t="n"/>
      <c r="C17" s="7" t="n"/>
      <c r="D17" s="7" t="n"/>
    </row>
    <row r="19" ht="30" customHeight="1">
      <c r="A19" s="15" t="inlineStr">
        <is>
          <t>Tuote tai palvelu (laatu)</t>
        </is>
      </c>
      <c r="B19" s="15" t="inlineStr">
        <is>
          <t>Määrä</t>
        </is>
      </c>
      <c r="C19" s="15" t="inlineStr">
        <is>
          <t>Yks.</t>
        </is>
      </c>
      <c r="D19" s="15" t="inlineStr">
        <is>
          <t>À-hinta
alv 0 %</t>
        </is>
      </c>
      <c r="E19" s="15" t="inlineStr">
        <is>
          <t>Ale %</t>
        </is>
      </c>
      <c r="F19" s="15" t="inlineStr">
        <is>
          <t>ALV %</t>
        </is>
      </c>
      <c r="G19" s="15" t="inlineStr">
        <is>
          <t>Hyvitys alv 0 %</t>
        </is>
      </c>
    </row>
    <row r="20" ht="17" customHeight="1">
      <c r="A20" s="16" t="inlineStr">
        <is>
          <t>Esimerkki, poista: palautettu tuote</t>
        </is>
      </c>
      <c r="B20" s="17" t="n">
        <v>1</v>
      </c>
      <c r="C20" s="18" t="inlineStr">
        <is>
          <t>kpl</t>
        </is>
      </c>
      <c r="D20" s="19" t="n">
        <v>120</v>
      </c>
      <c r="E20" s="20" t="n"/>
      <c r="F20" s="21" t="n">
        <v>0.255</v>
      </c>
      <c r="G20" s="22">
        <f>IF(OR(B20="",D20=""),"",-ROUND(B20*D20*(1-N(E20)),2))</f>
        <v/>
      </c>
    </row>
    <row r="21" ht="17" customHeight="1">
      <c r="A21" s="23" t="n"/>
      <c r="B21" s="24" t="n"/>
      <c r="C21" s="25" t="n"/>
      <c r="D21" s="26" t="n"/>
      <c r="E21" s="20" t="n"/>
      <c r="F21" s="20" t="n"/>
      <c r="G21" s="22">
        <f>IF(OR(B21="",D21=""),"",-ROUND(B21*D21*(1-N(E21)),2))</f>
        <v/>
      </c>
    </row>
    <row r="22" ht="17" customHeight="1">
      <c r="A22" s="23" t="n"/>
      <c r="B22" s="24" t="n"/>
      <c r="C22" s="25" t="n"/>
      <c r="D22" s="26" t="n"/>
      <c r="E22" s="20" t="n"/>
      <c r="F22" s="20" t="n"/>
      <c r="G22" s="22">
        <f>IF(OR(B22="",D22=""),"",-ROUND(B22*D22*(1-N(E22)),2))</f>
        <v/>
      </c>
    </row>
    <row r="23" ht="17" customHeight="1">
      <c r="A23" s="23" t="n"/>
      <c r="B23" s="24" t="n"/>
      <c r="C23" s="25" t="n"/>
      <c r="D23" s="26" t="n"/>
      <c r="E23" s="20" t="n"/>
      <c r="F23" s="20" t="n"/>
      <c r="G23" s="22">
        <f>IF(OR(B23="",D23=""),"",-ROUND(B23*D23*(1-N(E23)),2))</f>
        <v/>
      </c>
    </row>
    <row r="24" ht="17" customHeight="1">
      <c r="A24" s="23" t="n"/>
      <c r="B24" s="24" t="n"/>
      <c r="C24" s="25" t="n"/>
      <c r="D24" s="26" t="n"/>
      <c r="E24" s="20" t="n"/>
      <c r="F24" s="20" t="n"/>
      <c r="G24" s="22">
        <f>IF(OR(B24="",D24=""),"",-ROUND(B24*D24*(1-N(E24)),2))</f>
        <v/>
      </c>
    </row>
    <row r="25" ht="17" customHeight="1">
      <c r="A25" s="23" t="n"/>
      <c r="B25" s="24" t="n"/>
      <c r="C25" s="25" t="n"/>
      <c r="D25" s="26" t="n"/>
      <c r="E25" s="20" t="n"/>
      <c r="F25" s="20" t="n"/>
      <c r="G25" s="22">
        <f>IF(OR(B25="",D25=""),"",-ROUND(B25*D25*(1-N(E25)),2))</f>
        <v/>
      </c>
    </row>
    <row r="26" ht="17" customHeight="1">
      <c r="A26" s="23" t="n"/>
      <c r="B26" s="24" t="n"/>
      <c r="C26" s="25" t="n"/>
      <c r="D26" s="26" t="n"/>
      <c r="E26" s="20" t="n"/>
      <c r="F26" s="20" t="n"/>
      <c r="G26" s="22">
        <f>IF(OR(B26="",D26=""),"",-ROUND(B26*D26*(1-N(E26)),2))</f>
        <v/>
      </c>
    </row>
    <row r="27" ht="17" customHeight="1">
      <c r="A27" s="23" t="n"/>
      <c r="B27" s="24" t="n"/>
      <c r="C27" s="25" t="n"/>
      <c r="D27" s="26" t="n"/>
      <c r="E27" s="20" t="n"/>
      <c r="F27" s="20" t="n"/>
      <c r="G27" s="22">
        <f>IF(OR(B27="",D27=""),"",-ROUND(B27*D27*(1-N(E27)),2))</f>
        <v/>
      </c>
    </row>
    <row r="28" ht="17" customHeight="1">
      <c r="A28" s="23" t="n"/>
      <c r="B28" s="24" t="n"/>
      <c r="C28" s="25" t="n"/>
      <c r="D28" s="26" t="n"/>
      <c r="E28" s="20" t="n"/>
      <c r="F28" s="20" t="n"/>
      <c r="G28" s="22">
        <f>IF(OR(B28="",D28=""),"",-ROUND(B28*D28*(1-N(E28)),2))</f>
        <v/>
      </c>
    </row>
    <row r="29" ht="17" customHeight="1">
      <c r="A29" s="23" t="n"/>
      <c r="B29" s="24" t="n"/>
      <c r="C29" s="25" t="n"/>
      <c r="D29" s="26" t="n"/>
      <c r="E29" s="20" t="n"/>
      <c r="F29" s="20" t="n"/>
      <c r="G29" s="22">
        <f>IF(OR(B29="",D29=""),"",-ROUND(B29*D29*(1-N(E29)),2))</f>
        <v/>
      </c>
    </row>
    <row r="30" ht="17" customHeight="1">
      <c r="A30" s="23" t="n"/>
      <c r="B30" s="24" t="n"/>
      <c r="C30" s="25" t="n"/>
      <c r="D30" s="26" t="n"/>
      <c r="E30" s="20" t="n"/>
      <c r="F30" s="20" t="n"/>
      <c r="G30" s="22">
        <f>IF(OR(B30="",D30=""),"",-ROUND(B30*D30*(1-N(E30)),2))</f>
        <v/>
      </c>
    </row>
    <row r="31" ht="17" customHeight="1">
      <c r="A31" s="23" t="n"/>
      <c r="B31" s="24" t="n"/>
      <c r="C31" s="25" t="n"/>
      <c r="D31" s="26" t="n"/>
      <c r="E31" s="20" t="n"/>
      <c r="F31" s="20" t="n"/>
      <c r="G31" s="22">
        <f>IF(OR(B31="",D31=""),"",-ROUND(B31*D31*(1-N(E31)),2))</f>
        <v/>
      </c>
    </row>
    <row r="33" ht="18" customHeight="1">
      <c r="A33" s="27" t="inlineStr">
        <is>
          <t>ALV-erittely verokannoittain</t>
        </is>
      </c>
      <c r="C33" s="15" t="inlineStr">
        <is>
          <t>ALV %</t>
        </is>
      </c>
      <c r="D33" s="15" t="inlineStr">
        <is>
          <t>Veroton</t>
        </is>
      </c>
      <c r="E33" s="15" t="inlineStr">
        <is>
          <t>Vero</t>
        </is>
      </c>
      <c r="F33" s="28" t="n"/>
      <c r="G33" s="15" t="inlineStr">
        <is>
          <t>Verollinen</t>
        </is>
      </c>
    </row>
    <row r="34">
      <c r="A34" s="29" t="inlineStr">
        <is>
          <t>Rivisummat lasketaan ilman ALV:tä. Vero lasketaan</t>
        </is>
      </c>
      <c r="C34" s="30" t="n">
        <v>0.255</v>
      </c>
      <c r="D34" s="22">
        <f>SUMIF($F$20:$F$31,C34,$G$20:$G$31)</f>
        <v/>
      </c>
      <c r="E34" s="22">
        <f>ROUND(D34*C34,2)</f>
        <v/>
      </c>
      <c r="F34" s="31" t="n"/>
      <c r="G34" s="22">
        <f>D34+E34</f>
        <v/>
      </c>
    </row>
    <row r="35">
      <c r="A35" s="29" t="inlineStr">
        <is>
          <t>kannoittain yhteissummasta ja pyöristetään sentteihin.</t>
        </is>
      </c>
      <c r="C35" s="30" t="n">
        <v>0.135</v>
      </c>
      <c r="D35" s="22">
        <f>SUMIF($F$20:$F$31,C35,$G$20:$G$31)</f>
        <v/>
      </c>
      <c r="E35" s="22">
        <f>ROUND(D35*C35,2)</f>
        <v/>
      </c>
      <c r="F35" s="31" t="n"/>
      <c r="G35" s="22">
        <f>D35+E35</f>
        <v/>
      </c>
    </row>
    <row r="36">
      <c r="A36" s="29" t="inlineStr">
        <is>
          <t>Rivin ALV % valitaan listasta.</t>
        </is>
      </c>
      <c r="C36" s="30" t="n">
        <v>0.1</v>
      </c>
      <c r="D36" s="22">
        <f>SUMIF($F$20:$F$31,C36,$G$20:$G$31)</f>
        <v/>
      </c>
      <c r="E36" s="22">
        <f>ROUND(D36*C36,2)</f>
        <v/>
      </c>
      <c r="F36" s="31" t="n"/>
      <c r="G36" s="22">
        <f>D36+E36</f>
        <v/>
      </c>
    </row>
    <row r="37">
      <c r="A37" s="29" t="inlineStr">
        <is>
          <t>Alin rivi: muu kanta, esim. 24 %, jos hyvität</t>
        </is>
      </c>
      <c r="C37" s="30" t="n">
        <v>0</v>
      </c>
      <c r="D37" s="22">
        <f>SUMIF($F$20:$F$31,C37,$G$20:$G$31)</f>
        <v/>
      </c>
      <c r="E37" s="22">
        <f>ROUND(D37*C37,2)</f>
        <v/>
      </c>
      <c r="F37" s="31" t="n"/>
      <c r="G37" s="22">
        <f>D37+E37</f>
        <v/>
      </c>
    </row>
    <row r="38">
      <c r="A38" s="29" t="inlineStr">
        <is>
          <t>ennen 1.9.2024 tehtyä myyntiä.</t>
        </is>
      </c>
      <c r="C38" s="32" t="n"/>
      <c r="D38" s="22">
        <f>IF(C38="",0,SUMIF($F$20:$F$31,C38,$G$20:$G$31))</f>
        <v/>
      </c>
      <c r="E38" s="22">
        <f>ROUND(D38*N(C38),2)</f>
        <v/>
      </c>
      <c r="F38" s="31" t="n"/>
      <c r="G38" s="22">
        <f>D38+E38</f>
        <v/>
      </c>
    </row>
    <row r="39">
      <c r="A39" s="33">
        <f>IF(ROUND(SUM(G20:G31)-D39,2)&lt;&gt;0,"Tarkista: jokaiselle riville ALV %","")</f>
        <v/>
      </c>
      <c r="B39" s="34" t="inlineStr">
        <is>
          <t>Yhteensä</t>
        </is>
      </c>
      <c r="C39" s="31" t="n"/>
      <c r="D39" s="35">
        <f>SUM(D34:D38)</f>
        <v/>
      </c>
      <c r="E39" s="35">
        <f>SUM(E34:E38)</f>
        <v/>
      </c>
      <c r="F39" s="31" t="n"/>
      <c r="G39" s="35">
        <f>SUM(G34:G38)</f>
        <v/>
      </c>
    </row>
    <row r="41" ht="24" customHeight="1">
      <c r="C41" s="36" t="inlineStr">
        <is>
          <t>Hyvitetään yhteensä</t>
        </is>
      </c>
      <c r="G41" s="37">
        <f>G39</f>
        <v/>
      </c>
    </row>
    <row r="43">
      <c r="A43" s="5" t="inlineStr">
        <is>
          <t>Hyvityksen syy ja lisätiedot</t>
        </is>
      </c>
    </row>
    <row r="44">
      <c r="A44" s="38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  <row r="47">
      <c r="A47" s="3" t="inlineStr">
        <is>
          <t>HYVITYKSEN MAKSUTAPA</t>
        </is>
      </c>
    </row>
    <row r="48">
      <c r="A48" s="5" t="inlineStr">
        <is>
          <t>Hyvitys maksetaan tilillenne tai vähennetään seuraavasta laskusta:</t>
        </is>
      </c>
    </row>
    <row r="49">
      <c r="A49" s="6" t="n"/>
      <c r="B49" s="7" t="n"/>
      <c r="C49" s="7" t="n"/>
      <c r="D49" s="7" t="n"/>
      <c r="E49" s="7" t="n"/>
      <c r="F49" s="7" t="n"/>
      <c r="G49" s="7" t="n"/>
    </row>
    <row r="50">
      <c r="A50" s="39" t="inlineStr">
        <is>
          <t>Pohja: Tauko kirjanpito, taukokirjanpito.com</t>
        </is>
      </c>
    </row>
  </sheetData>
  <mergeCells count="37">
    <mergeCell ref="B11:D11"/>
    <mergeCell ref="B14:D14"/>
    <mergeCell ref="B8:D8"/>
    <mergeCell ref="E33:F33"/>
    <mergeCell ref="B17:D17"/>
    <mergeCell ref="E5:F5"/>
    <mergeCell ref="A43:G43"/>
    <mergeCell ref="E15:G15"/>
    <mergeCell ref="E39:F39"/>
    <mergeCell ref="E8:F8"/>
    <mergeCell ref="B10:D10"/>
    <mergeCell ref="E35:F35"/>
    <mergeCell ref="E4:F4"/>
    <mergeCell ref="B39:C39"/>
    <mergeCell ref="E38:F38"/>
    <mergeCell ref="E10:F10"/>
    <mergeCell ref="B9:D9"/>
    <mergeCell ref="D1:G1"/>
    <mergeCell ref="B15:D15"/>
    <mergeCell ref="E9:F9"/>
    <mergeCell ref="B6:D6"/>
    <mergeCell ref="A49:G49"/>
    <mergeCell ref="E16:G16"/>
    <mergeCell ref="E34:F34"/>
    <mergeCell ref="B5:D5"/>
    <mergeCell ref="E6:F6"/>
    <mergeCell ref="B4:D4"/>
    <mergeCell ref="E11:F11"/>
    <mergeCell ref="E36:F36"/>
    <mergeCell ref="E3:G3"/>
    <mergeCell ref="C41:F41"/>
    <mergeCell ref="B7:D7"/>
    <mergeCell ref="B16:D16"/>
    <mergeCell ref="A44:G45"/>
    <mergeCell ref="E14:G14"/>
    <mergeCell ref="E7:F7"/>
    <mergeCell ref="E37:F37"/>
  </mergeCells>
  <dataValidations count="2">
    <dataValidation sqref="F20:F31" showDropDown="0" showInputMessage="1" showErrorMessage="1" allowBlank="1" errorTitle="Tarkista arvo" error="Valitse arvo listasta." promptTitle="Valitse" prompt="ALV-kanta 2026: 25,5 %, 13,5 %, 10 % tai 0 %." type="list">
      <formula1>=$C$34:$C$38</formula1>
    </dataValidation>
    <dataValidation sqref="C20:C31" showDropDown="0" showInputMessage="0" showErrorMessage="1" allowBlank="1" errorTitle="Tarkista arvo" error="Valitse arvo listasta." type="list">
      <formula1>"kpl,h,pv,kk,km,m²,kg,erä"</formula1>
    </dataValidation>
  </dataValidations>
  <printOptions horizontalCentered="1"/>
  <pageMargins left="0.6" right="0.6" top="0.7" bottom="0.7" header="0.5" footer="0.3"/>
  <pageSetup orientation="portrait" paperSize="9" fitToHeight="1" fitToWidth="1"/>
  <headerFooter>
    <oddHeader/>
    <oddFooter>&amp;L&amp;"Arial"&amp;7 &amp;K6E6E73Pohja: Tauko kirjanpito, taukokirjanpito.com&amp;R&amp;"Arial"&amp;7 &amp;K6E6E73Sivu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Hyvityslaskupohja</dc:title>
  <dc:subject xmlns:dc="http://purl.org/dc/elements/1.1/">Hyvityslasku</dc:subject>
  <dc:language xmlns:dc="http://purl.org/dc/elements/1.1/">fi-FI</dc:language>
  <dcterms:created xmlns:dcterms="http://purl.org/dc/terms/" xmlns:xsi="http://www.w3.org/2001/XMLSchema-instance" xsi:type="dcterms:W3CDTF">2026-09-27T20:29:04Z</dcterms:created>
  <dcterms:modified xmlns:dcterms="http://purl.org/dc/terms/" xmlns:xsi="http://www.w3.org/2001/XMLSchema-instance" xsi:type="dcterms:W3CDTF">2026-09-27T20:29:04Z</dcterms:modified>
  <cp:keywords>Tauko kirjanpito, taukokirjanpito.com, pohja</cp:keywords>
</cp:coreProperties>
</file>